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"/>
    </mc:Choice>
  </mc:AlternateContent>
  <xr:revisionPtr revIDLastSave="0" documentId="13_ncr:1_{D719E0AE-3226-4E72-AD96-101F297BCB0F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86" i="1" l="1"/>
  <c r="D75" i="1"/>
  <c r="D67" i="1"/>
  <c r="D63" i="1"/>
  <c r="D51" i="1"/>
  <c r="D12" i="1"/>
  <c r="E12" i="1"/>
  <c r="E84" i="1" l="1"/>
  <c r="D84" i="1"/>
  <c r="E39" i="1"/>
  <c r="E19" i="1"/>
  <c r="E31" i="1"/>
  <c r="D31" i="1"/>
  <c r="E60" i="1"/>
  <c r="E38" i="1" l="1"/>
  <c r="D60" i="1"/>
  <c r="E72" i="1"/>
  <c r="D72" i="1"/>
  <c r="E37" i="1" l="1"/>
  <c r="E91" i="1"/>
  <c r="D91" i="1"/>
  <c r="E67" i="1" l="1"/>
  <c r="D39" i="1" l="1"/>
  <c r="D38" i="1" l="1"/>
  <c r="D19" i="1"/>
  <c r="D37" i="1" l="1"/>
  <c r="E28" i="1"/>
  <c r="D28" i="1"/>
  <c r="D94" i="1" l="1"/>
  <c r="E51" i="1" l="1"/>
  <c r="E63" i="1"/>
  <c r="E75" i="1"/>
  <c r="E81" i="1"/>
  <c r="E86" i="1"/>
  <c r="E96" i="1"/>
  <c r="E8" i="1"/>
  <c r="E16" i="1"/>
  <c r="D8" i="1"/>
  <c r="D16" i="1"/>
  <c r="E94" i="1"/>
  <c r="D96" i="1"/>
  <c r="D81" i="1"/>
  <c r="D7" i="1" l="1"/>
  <c r="E7" i="1"/>
  <c r="D98" i="1"/>
  <c r="E50" i="1"/>
  <c r="E98" i="1"/>
  <c r="D50" i="1"/>
  <c r="D6" i="1" l="1"/>
  <c r="D49" i="1" s="1"/>
  <c r="D99" i="1" s="1"/>
  <c r="E6" i="1" l="1"/>
  <c r="E49" i="1" l="1"/>
  <c r="E99" i="1" l="1"/>
</calcChain>
</file>

<file path=xl/sharedStrings.xml><?xml version="1.0" encoding="utf-8"?>
<sst xmlns="http://schemas.openxmlformats.org/spreadsheetml/2006/main" count="187" uniqueCount="185">
  <si>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</si>
  <si>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</si>
  <si>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</si>
  <si>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</si>
  <si>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</si>
  <si>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</si>
  <si>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</si>
  <si>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</si>
  <si>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</si>
  <si>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</si>
  <si>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</si>
  <si>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</si>
  <si>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</si>
  <si>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</si>
  <si>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</si>
  <si>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</si>
  <si>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</si>
  <si>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</si>
  <si>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</si>
  <si>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</si>
  <si>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</si>
  <si>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</si>
  <si>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</si>
  <si>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</si>
  <si>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</si>
  <si>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</si>
  <si>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</si>
  <si>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</si>
  <si>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</si>
  <si>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</si>
  <si>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</si>
  <si>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</si>
  <si>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</si>
  <si>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</si>
  <si>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</si>
  <si>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</si>
  <si>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</si>
  <si>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</si>
  <si>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</si>
  <si>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</si>
  <si>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</si>
  <si>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</si>
  <si>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</si>
  <si>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</si>
  <si>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</si>
  <si>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</si>
  <si>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</si>
  <si>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</si>
  <si>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</si>
  <si>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</si>
  <si>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</si>
  <si>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</si>
  <si>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</si>
  <si>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</si>
  <si>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</si>
  <si>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</si>
  <si>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</si>
  <si>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</si>
  <si>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</si>
  <si>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</si>
  <si>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</si>
  <si>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</si>
  <si>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</si>
  <si>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</si>
  <si>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</si>
  <si>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</si>
  <si>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</si>
  <si>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</si>
  <si>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</si>
  <si>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</si>
  <si>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</si>
  <si>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</si>
  <si>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</si>
  <si>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</si>
  <si>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</si>
  <si>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</si>
  <si>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</si>
  <si>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</si>
  <si>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</si>
  <si>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</si>
  <si>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</si>
  <si>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</si>
  <si>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</si>
  <si>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</si>
  <si>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</si>
  <si>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</si>
  <si>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</si>
  <si>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</si>
  <si>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</si>
  <si>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</si>
  <si>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</si>
  <si>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</si>
  <si>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</si>
  <si>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</si>
  <si>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</si>
  <si>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</si>
  <si>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</si>
  <si>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</si>
  <si>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</si>
  <si>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</si>
  <si>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</si>
  <si>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</si>
  <si>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</si>
  <si>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</si>
  <si>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</si>
  <si>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</si>
  <si>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</si>
  <si>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</si>
  <si>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</si>
  <si>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</si>
  <si>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</si>
  <si>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</si>
  <si>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</si>
  <si>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</si>
  <si>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</si>
  <si>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</si>
  <si>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</si>
  <si>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</si>
  <si>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</si>
  <si>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</si>
  <si>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</si>
  <si>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</si>
  <si>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</si>
  <si>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</si>
  <si>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</si>
  <si>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</si>
  <si>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</si>
  <si>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</si>
  <si>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</si>
  <si>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</si>
  <si>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</si>
  <si>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</si>
  <si>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</si>
  <si>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</si>
  <si>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</si>
  <si>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</si>
  <si>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</si>
  <si>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</si>
  <si>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</si>
  <si>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</si>
  <si>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</si>
  <si>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</si>
  <si>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</si>
  <si>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</si>
  <si>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</si>
  <si>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</si>
  <si>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</si>
  <si>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</si>
  <si>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</si>
  <si>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</si>
  <si>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</si>
  <si>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</si>
  <si>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</si>
  <si>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</si>
  <si>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</si>
  <si>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</si>
  <si>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</si>
  <si>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</si>
  <si>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</si>
  <si>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</si>
  <si>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</si>
  <si>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</si>
  <si>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</si>
  <si>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</si>
  <si>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</si>
  <si>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</si>
  <si>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</si>
  <si>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</si>
  <si>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</si>
  <si>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</si>
  <si>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</si>
  <si>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</si>
  <si>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</si>
  <si>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</si>
  <si>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</si>
  <si>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</si>
  <si>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</si>
  <si>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</si>
  <si>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</si>
  <si>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</si>
  <si>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</si>
  <si>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</si>
  <si>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t>Плата по соглашениям об установлении сервитута в отношении земельных участков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</si>
  <si>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01.08.2023 года</t>
    </r>
  </si>
  <si>
    <t>Текущее исполнение городского бюджета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</si>
</sst>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14</xdr:col>
      <xdr:colOff>561568</xdr:colOff>
      <xdr:row>36</xdr:row>
      <xdr:rowOff>43125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F74356-6DD8-470B-BEAD-A7D5E519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23925"/>
          <a:ext cx="8486368" cy="52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view="pageBreakPreview" topLeftCell="B32" zoomScaleNormal="75" workbookViewId="0">
      <selection activeCell="F52" sqref="F1:F1048576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7" max="7" width="24.7109375" style="2" customWidth="1"/>
  </cols>
  <sheetData>
    <row r="1" spans="1:5" ht="1.5" customHeight="1" x14ac:dyDescent="0.2"/>
    <row r="2" spans="1:5" x14ac:dyDescent="0.2">
      <c r="B2" s="67" t="s">
        <v>183</v>
      </c>
      <c r="C2" s="68"/>
      <c r="D2" s="68"/>
      <c r="E2" s="68"/>
    </row>
    <row r="3" spans="1:5" ht="21.75" customHeight="1" thickBot="1" x14ac:dyDescent="0.25">
      <c r="B3" s="68"/>
      <c r="C3" s="68"/>
      <c r="D3" s="68"/>
      <c r="E3" s="68"/>
    </row>
    <row r="4" spans="1:5" ht="12.75" customHeight="1" x14ac:dyDescent="0.2">
      <c r="A4" s="1"/>
      <c r="B4" s="69" t="s">
        <v>0</v>
      </c>
      <c r="C4" s="70"/>
      <c r="D4" s="73" t="s">
        <v>1</v>
      </c>
      <c r="E4" s="75" t="s">
        <v>2</v>
      </c>
    </row>
    <row r="5" spans="1:5" ht="13.5" thickBot="1" x14ac:dyDescent="0.25">
      <c r="A5" s="1"/>
      <c r="B5" s="71"/>
      <c r="C5" s="72"/>
      <c r="D5" s="74"/>
      <c r="E5" s="76"/>
    </row>
    <row r="6" spans="1:5" ht="19.5" customHeight="1" x14ac:dyDescent="0.2">
      <c r="B6" s="29"/>
      <c r="C6" s="33" t="s">
        <v>4</v>
      </c>
      <c r="D6" s="34">
        <f>SUM(D7+D37)</f>
        <v>1163317.3</v>
      </c>
      <c r="E6" s="34">
        <f>SUM(E7+E37)</f>
        <v>641224.9</v>
      </c>
    </row>
    <row r="7" spans="1:5" ht="15.75" x14ac:dyDescent="0.2">
      <c r="B7" s="18" t="s">
        <v>3</v>
      </c>
      <c r="C7" s="41" t="s">
        <v>48</v>
      </c>
      <c r="D7" s="37">
        <f>SUM(D8+D12+D16+D19+D22+D27+D31+D35+D28+D11+D21)</f>
        <v>251252.9</v>
      </c>
      <c r="E7" s="37">
        <f>SUM(E8+E12+E16+E19+E22+E27+E31+E35+E28+E11+E21)</f>
        <v>137197.4</v>
      </c>
    </row>
    <row r="8" spans="1:5" x14ac:dyDescent="0.2">
      <c r="B8" s="18" t="s">
        <v>39</v>
      </c>
      <c r="C8" s="20" t="s">
        <v>74</v>
      </c>
      <c r="D8" s="38">
        <f>SUM(D9+D10)</f>
        <v>161720.9</v>
      </c>
      <c r="E8" s="38">
        <f>SUM(E9+E10)</f>
        <v>86099.1</v>
      </c>
    </row>
    <row r="9" spans="1:5" x14ac:dyDescent="0.2">
      <c r="B9" s="18" t="s">
        <v>5</v>
      </c>
      <c r="C9" s="21" t="s">
        <v>6</v>
      </c>
      <c r="D9" s="46">
        <v>4000</v>
      </c>
      <c r="E9" s="46">
        <v>-14</v>
      </c>
    </row>
    <row r="10" spans="1:5" x14ac:dyDescent="0.2">
      <c r="B10" s="60" t="s">
        <v>7</v>
      </c>
      <c r="C10" s="20" t="s">
        <v>8</v>
      </c>
      <c r="D10" s="38">
        <v>157720.9</v>
      </c>
      <c r="E10" s="38">
        <v>86113.1</v>
      </c>
    </row>
    <row r="11" spans="1:5" ht="25.5" x14ac:dyDescent="0.2">
      <c r="B11" s="18" t="s">
        <v>82</v>
      </c>
      <c r="C11" s="20" t="s">
        <v>80</v>
      </c>
      <c r="D11" s="38">
        <v>1654.7</v>
      </c>
      <c r="E11" s="38">
        <v>1062.9000000000001</v>
      </c>
    </row>
    <row r="12" spans="1:5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27203.4</v>
      </c>
    </row>
    <row r="13" spans="1:5" ht="12" customHeight="1" x14ac:dyDescent="0.2">
      <c r="B13" s="18" t="s">
        <v>44</v>
      </c>
      <c r="C13" s="21" t="s">
        <v>177</v>
      </c>
      <c r="D13" s="46">
        <v>0</v>
      </c>
      <c r="E13" s="46">
        <v>-155.6</v>
      </c>
    </row>
    <row r="14" spans="1:5" ht="25.5" x14ac:dyDescent="0.2">
      <c r="B14" s="18" t="s">
        <v>170</v>
      </c>
      <c r="C14" s="21" t="s">
        <v>169</v>
      </c>
      <c r="D14" s="46">
        <v>43480</v>
      </c>
      <c r="E14" s="46">
        <v>24313.8</v>
      </c>
    </row>
    <row r="15" spans="1:5" ht="25.5" x14ac:dyDescent="0.2">
      <c r="B15" s="18" t="s">
        <v>83</v>
      </c>
      <c r="C15" s="21" t="s">
        <v>84</v>
      </c>
      <c r="D15" s="46">
        <v>5100</v>
      </c>
      <c r="E15" s="46">
        <v>3045.2</v>
      </c>
    </row>
    <row r="16" spans="1:5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4373.5</v>
      </c>
    </row>
    <row r="17" spans="1:5" x14ac:dyDescent="0.2">
      <c r="B17" s="18" t="s">
        <v>45</v>
      </c>
      <c r="C17" s="21" t="s">
        <v>11</v>
      </c>
      <c r="D17" s="46">
        <v>3321</v>
      </c>
      <c r="E17" s="46">
        <v>442.4</v>
      </c>
    </row>
    <row r="18" spans="1:5" x14ac:dyDescent="0.2">
      <c r="B18" s="18" t="s">
        <v>43</v>
      </c>
      <c r="C18" s="21" t="s">
        <v>35</v>
      </c>
      <c r="D18" s="46">
        <v>6125.5</v>
      </c>
      <c r="E18" s="46">
        <v>3931.1</v>
      </c>
    </row>
    <row r="19" spans="1:5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4235.2</v>
      </c>
    </row>
    <row r="20" spans="1:5" ht="25.5" x14ac:dyDescent="0.2">
      <c r="B20" s="23" t="s">
        <v>61</v>
      </c>
      <c r="C20" s="24" t="s">
        <v>60</v>
      </c>
      <c r="D20" s="46">
        <v>7500</v>
      </c>
      <c r="E20" s="46">
        <v>4235.2</v>
      </c>
    </row>
    <row r="21" spans="1:5" ht="25.5" x14ac:dyDescent="0.2">
      <c r="B21" s="23" t="s">
        <v>155</v>
      </c>
      <c r="C21" s="20" t="s">
        <v>154</v>
      </c>
      <c r="D21" s="38">
        <v>0</v>
      </c>
      <c r="E21" s="38">
        <v>0</v>
      </c>
    </row>
    <row r="22" spans="1:5" ht="25.5" x14ac:dyDescent="0.2">
      <c r="B22" s="18" t="s">
        <v>14</v>
      </c>
      <c r="C22" s="22" t="s">
        <v>15</v>
      </c>
      <c r="D22" s="38">
        <f>SUM(D23+D26+D24+D25)</f>
        <v>13591.3</v>
      </c>
      <c r="E22" s="38">
        <f>SUM(E23+E26+E24+E25)</f>
        <v>9244.9</v>
      </c>
    </row>
    <row r="23" spans="1:5" x14ac:dyDescent="0.2">
      <c r="B23" s="18" t="s">
        <v>56</v>
      </c>
      <c r="C23" s="25" t="s">
        <v>86</v>
      </c>
      <c r="D23" s="46">
        <v>7504.8</v>
      </c>
      <c r="E23" s="46">
        <v>4887.8999999999996</v>
      </c>
    </row>
    <row r="24" spans="1:5" ht="25.5" x14ac:dyDescent="0.2">
      <c r="B24" s="18" t="s">
        <v>56</v>
      </c>
      <c r="C24" s="25" t="s">
        <v>85</v>
      </c>
      <c r="D24" s="46">
        <v>1980</v>
      </c>
      <c r="E24" s="46">
        <v>1312.6</v>
      </c>
    </row>
    <row r="25" spans="1:5" ht="25.5" x14ac:dyDescent="0.2">
      <c r="B25" s="18" t="s">
        <v>56</v>
      </c>
      <c r="C25" s="25" t="s">
        <v>182</v>
      </c>
      <c r="D25" s="46">
        <v>0</v>
      </c>
      <c r="E25" s="46">
        <v>3.9</v>
      </c>
    </row>
    <row r="26" spans="1:5" ht="38.25" x14ac:dyDescent="0.2">
      <c r="B26" s="18" t="s">
        <v>57</v>
      </c>
      <c r="C26" s="25" t="s">
        <v>178</v>
      </c>
      <c r="D26" s="46">
        <v>4106.5</v>
      </c>
      <c r="E26" s="46">
        <v>3040.5</v>
      </c>
    </row>
    <row r="27" spans="1:5" x14ac:dyDescent="0.2">
      <c r="A27" s="2"/>
      <c r="B27" s="26" t="s">
        <v>40</v>
      </c>
      <c r="C27" s="22" t="s">
        <v>59</v>
      </c>
      <c r="D27" s="38">
        <v>157.9</v>
      </c>
      <c r="E27" s="38">
        <v>411.8</v>
      </c>
    </row>
    <row r="28" spans="1:5" ht="25.5" x14ac:dyDescent="0.2">
      <c r="B28" s="18" t="s">
        <v>58</v>
      </c>
      <c r="C28" s="20" t="s">
        <v>77</v>
      </c>
      <c r="D28" s="38">
        <f>SUM(D29:D30)</f>
        <v>464</v>
      </c>
      <c r="E28" s="38">
        <f>SUM(E29:E30)</f>
        <v>41.6</v>
      </c>
    </row>
    <row r="29" spans="1:5" ht="25.5" hidden="1" x14ac:dyDescent="0.2">
      <c r="B29" s="18" t="s">
        <v>75</v>
      </c>
      <c r="C29" s="21" t="s">
        <v>76</v>
      </c>
      <c r="D29" s="42">
        <v>0</v>
      </c>
      <c r="E29" s="46">
        <v>0</v>
      </c>
    </row>
    <row r="30" spans="1:5" x14ac:dyDescent="0.2">
      <c r="B30" s="18" t="s">
        <v>144</v>
      </c>
      <c r="C30" s="21" t="s">
        <v>143</v>
      </c>
      <c r="D30" s="42">
        <v>464</v>
      </c>
      <c r="E30" s="46">
        <v>41.6</v>
      </c>
    </row>
    <row r="31" spans="1:5" ht="25.5" x14ac:dyDescent="0.2">
      <c r="B31" s="18" t="s">
        <v>46</v>
      </c>
      <c r="C31" s="20" t="s">
        <v>73</v>
      </c>
      <c r="D31" s="37">
        <f>SUM(D32:D34)</f>
        <v>5966.1</v>
      </c>
      <c r="E31" s="37">
        <f>SUM(E32:E34)</f>
        <v>2616.4</v>
      </c>
    </row>
    <row r="32" spans="1:5" x14ac:dyDescent="0.2">
      <c r="B32" s="23" t="s">
        <v>176</v>
      </c>
      <c r="C32" s="24" t="s">
        <v>175</v>
      </c>
      <c r="D32" s="42">
        <v>500</v>
      </c>
      <c r="E32" s="42">
        <v>942</v>
      </c>
    </row>
    <row r="33" spans="1:5" x14ac:dyDescent="0.2">
      <c r="B33" s="18" t="s">
        <v>64</v>
      </c>
      <c r="C33" s="24" t="s">
        <v>62</v>
      </c>
      <c r="D33" s="42">
        <v>3422.6</v>
      </c>
      <c r="E33" s="46">
        <v>1061.3</v>
      </c>
    </row>
    <row r="34" spans="1:5" x14ac:dyDescent="0.2">
      <c r="B34" s="18" t="s">
        <v>65</v>
      </c>
      <c r="C34" s="24" t="s">
        <v>63</v>
      </c>
      <c r="D34" s="42">
        <v>2043.5</v>
      </c>
      <c r="E34" s="46">
        <v>613.1</v>
      </c>
    </row>
    <row r="35" spans="1:5" x14ac:dyDescent="0.2">
      <c r="A35" s="2"/>
      <c r="B35" s="18" t="s">
        <v>41</v>
      </c>
      <c r="C35" s="22" t="s">
        <v>42</v>
      </c>
      <c r="D35" s="37">
        <v>2171.5</v>
      </c>
      <c r="E35" s="38">
        <v>1908.6</v>
      </c>
    </row>
    <row r="36" spans="1:5" hidden="1" x14ac:dyDescent="0.2">
      <c r="A36" s="2"/>
      <c r="B36" s="18" t="s">
        <v>165</v>
      </c>
      <c r="C36" s="22" t="s">
        <v>164</v>
      </c>
      <c r="D36" s="37">
        <v>0</v>
      </c>
      <c r="E36" s="38">
        <v>0</v>
      </c>
    </row>
    <row r="37" spans="1:5" ht="15.75" x14ac:dyDescent="0.25">
      <c r="B37" s="18"/>
      <c r="C37" s="27" t="s">
        <v>37</v>
      </c>
      <c r="D37" s="37">
        <f>SUM(D38+D47+D48+D46)</f>
        <v>912064.4</v>
      </c>
      <c r="E37" s="37">
        <f>SUM(E38+E47+E48+E46)</f>
        <v>504027.5</v>
      </c>
    </row>
    <row r="38" spans="1:5" ht="15.75" x14ac:dyDescent="0.2">
      <c r="B38" s="18" t="s">
        <v>16</v>
      </c>
      <c r="C38" s="28" t="s">
        <v>55</v>
      </c>
      <c r="D38" s="37">
        <f>SUM(D39+D43+D44+D45)</f>
        <v>912254.4</v>
      </c>
      <c r="E38" s="37">
        <f>SUM(E39+E43+E44+E45)</f>
        <v>504212.7</v>
      </c>
    </row>
    <row r="39" spans="1:5" x14ac:dyDescent="0.2">
      <c r="B39" s="18" t="s">
        <v>145</v>
      </c>
      <c r="C39" s="21" t="s">
        <v>17</v>
      </c>
      <c r="D39" s="42">
        <f>D40+D41+D42</f>
        <v>369430.2</v>
      </c>
      <c r="E39" s="42">
        <f>E40+E41+E42</f>
        <v>235656.5</v>
      </c>
    </row>
    <row r="40" spans="1:5" x14ac:dyDescent="0.2">
      <c r="B40" s="18" t="s">
        <v>156</v>
      </c>
      <c r="C40" s="21" t="s">
        <v>47</v>
      </c>
      <c r="D40" s="42">
        <v>244972.7</v>
      </c>
      <c r="E40" s="46">
        <v>213334.8</v>
      </c>
    </row>
    <row r="41" spans="1:5" x14ac:dyDescent="0.2">
      <c r="B41" s="18" t="s">
        <v>157</v>
      </c>
      <c r="C41" s="21" t="s">
        <v>53</v>
      </c>
      <c r="D41" s="42">
        <v>47982</v>
      </c>
      <c r="E41" s="46">
        <v>4127.6000000000004</v>
      </c>
    </row>
    <row r="42" spans="1:5" ht="25.5" x14ac:dyDescent="0.2">
      <c r="B42" s="18" t="s">
        <v>158</v>
      </c>
      <c r="C42" s="62" t="s">
        <v>159</v>
      </c>
      <c r="D42" s="42">
        <v>76475.5</v>
      </c>
      <c r="E42" s="46">
        <v>18194.099999999999</v>
      </c>
    </row>
    <row r="43" spans="1:5" ht="25.5" x14ac:dyDescent="0.2">
      <c r="B43" s="18" t="s">
        <v>146</v>
      </c>
      <c r="C43" s="25" t="s">
        <v>49</v>
      </c>
      <c r="D43" s="45">
        <v>115307.4</v>
      </c>
      <c r="E43" s="46">
        <v>24152.5</v>
      </c>
    </row>
    <row r="44" spans="1:5" ht="25.5" x14ac:dyDescent="0.2">
      <c r="B44" s="18" t="s">
        <v>147</v>
      </c>
      <c r="C44" s="25" t="s">
        <v>50</v>
      </c>
      <c r="D44" s="45">
        <v>405514.5</v>
      </c>
      <c r="E44" s="46">
        <v>234777.9</v>
      </c>
    </row>
    <row r="45" spans="1:5" x14ac:dyDescent="0.2">
      <c r="B45" s="18" t="s">
        <v>151</v>
      </c>
      <c r="C45" s="63" t="s">
        <v>150</v>
      </c>
      <c r="D45" s="45">
        <v>22002.3</v>
      </c>
      <c r="E45" s="46">
        <v>9625.7999999999993</v>
      </c>
    </row>
    <row r="46" spans="1:5" ht="25.5" hidden="1" x14ac:dyDescent="0.2">
      <c r="B46" s="18" t="s">
        <v>160</v>
      </c>
      <c r="C46" s="25" t="s">
        <v>174</v>
      </c>
      <c r="D46" s="45">
        <v>0</v>
      </c>
      <c r="E46" s="46">
        <v>0</v>
      </c>
    </row>
    <row r="47" spans="1:5" ht="51" x14ac:dyDescent="0.2">
      <c r="B47" s="18" t="s">
        <v>172</v>
      </c>
      <c r="C47" s="64" t="s">
        <v>173</v>
      </c>
      <c r="D47" s="45">
        <v>6410.2</v>
      </c>
      <c r="E47" s="46">
        <v>6464</v>
      </c>
    </row>
    <row r="48" spans="1:5" ht="13.5" thickBot="1" x14ac:dyDescent="0.25">
      <c r="B48" s="18" t="s">
        <v>161</v>
      </c>
      <c r="C48" s="25" t="s">
        <v>72</v>
      </c>
      <c r="D48" s="46">
        <v>-6600.2</v>
      </c>
      <c r="E48" s="46">
        <v>-6649.2</v>
      </c>
    </row>
    <row r="49" spans="2:5" ht="19.5" thickBot="1" x14ac:dyDescent="0.25">
      <c r="B49" s="17"/>
      <c r="C49" s="30" t="s">
        <v>38</v>
      </c>
      <c r="D49" s="58">
        <f>SUM(D6)</f>
        <v>1163317.3</v>
      </c>
      <c r="E49" s="58">
        <f>SUM(E6)</f>
        <v>641224.9</v>
      </c>
    </row>
    <row r="50" spans="2:5" x14ac:dyDescent="0.2">
      <c r="B50" s="32"/>
      <c r="C50" s="33" t="s">
        <v>18</v>
      </c>
      <c r="D50" s="34">
        <f>SUM(D51+D60+D63+D67+D75+D81+D86+D91+D94+D96+D72+D84)</f>
        <v>1198446</v>
      </c>
      <c r="E50" s="34">
        <f>SUM(E51+E60+E63+E67+E75+E81+E86+E91+E94+E96+E72+E84)</f>
        <v>623578.40000000026</v>
      </c>
    </row>
    <row r="51" spans="2:5" ht="15.75" x14ac:dyDescent="0.2">
      <c r="B51" s="35" t="s">
        <v>19</v>
      </c>
      <c r="C51" s="36" t="s">
        <v>139</v>
      </c>
      <c r="D51" s="37">
        <f>SUM(D52:D59)</f>
        <v>154882.5</v>
      </c>
      <c r="E51" s="38">
        <f>SUM(E52:E59)</f>
        <v>83346.5</v>
      </c>
    </row>
    <row r="52" spans="2:5" ht="25.5" x14ac:dyDescent="0.2">
      <c r="B52" s="39" t="s">
        <v>99</v>
      </c>
      <c r="C52" s="40" t="s">
        <v>124</v>
      </c>
      <c r="D52" s="42">
        <v>2635.4</v>
      </c>
      <c r="E52" s="46">
        <v>1549.6</v>
      </c>
    </row>
    <row r="53" spans="2:5" ht="38.25" x14ac:dyDescent="0.2">
      <c r="B53" s="39" t="s">
        <v>100</v>
      </c>
      <c r="C53" s="40" t="s">
        <v>125</v>
      </c>
      <c r="D53" s="42">
        <v>7413.1</v>
      </c>
      <c r="E53" s="46">
        <v>4083.4</v>
      </c>
    </row>
    <row r="54" spans="2:5" ht="38.25" x14ac:dyDescent="0.2">
      <c r="B54" s="39" t="s">
        <v>101</v>
      </c>
      <c r="C54" s="40" t="s">
        <v>126</v>
      </c>
      <c r="D54" s="42">
        <v>51875.8</v>
      </c>
      <c r="E54" s="46">
        <v>28309.200000000001</v>
      </c>
    </row>
    <row r="55" spans="2:5" x14ac:dyDescent="0.2">
      <c r="B55" s="39" t="s">
        <v>141</v>
      </c>
      <c r="C55" s="40" t="s">
        <v>142</v>
      </c>
      <c r="D55" s="42">
        <v>1.7</v>
      </c>
      <c r="E55" s="46">
        <v>0</v>
      </c>
    </row>
    <row r="56" spans="2:5" ht="25.5" x14ac:dyDescent="0.2">
      <c r="B56" s="39" t="s">
        <v>102</v>
      </c>
      <c r="C56" s="40" t="s">
        <v>127</v>
      </c>
      <c r="D56" s="42">
        <v>17643.7</v>
      </c>
      <c r="E56" s="46">
        <v>8336.9</v>
      </c>
    </row>
    <row r="57" spans="2:5" x14ac:dyDescent="0.2">
      <c r="B57" s="39" t="s">
        <v>179</v>
      </c>
      <c r="C57" s="40" t="s">
        <v>180</v>
      </c>
      <c r="D57" s="42">
        <v>0</v>
      </c>
      <c r="E57" s="46">
        <v>0</v>
      </c>
    </row>
    <row r="58" spans="2:5" x14ac:dyDescent="0.2">
      <c r="B58" s="39" t="s">
        <v>152</v>
      </c>
      <c r="C58" s="40" t="s">
        <v>153</v>
      </c>
      <c r="D58" s="42">
        <v>500</v>
      </c>
      <c r="E58" s="46">
        <v>0</v>
      </c>
    </row>
    <row r="59" spans="2:5" x14ac:dyDescent="0.2">
      <c r="B59" s="39" t="s">
        <v>103</v>
      </c>
      <c r="C59" s="40" t="s">
        <v>104</v>
      </c>
      <c r="D59" s="42">
        <v>74812.800000000003</v>
      </c>
      <c r="E59" s="46">
        <v>41067.4</v>
      </c>
    </row>
    <row r="60" spans="2:5" ht="31.5" x14ac:dyDescent="0.2">
      <c r="B60" s="35" t="s">
        <v>20</v>
      </c>
      <c r="C60" s="41" t="s">
        <v>140</v>
      </c>
      <c r="D60" s="37">
        <f>SUM(D61:D62)</f>
        <v>630</v>
      </c>
      <c r="E60" s="37">
        <f>SUM(E61:E62)</f>
        <v>96.3</v>
      </c>
    </row>
    <row r="61" spans="2:5" ht="25.5" x14ac:dyDescent="0.2">
      <c r="B61" s="52" t="s">
        <v>171</v>
      </c>
      <c r="C61" s="53" t="s">
        <v>118</v>
      </c>
      <c r="D61" s="42">
        <v>300</v>
      </c>
      <c r="E61" s="42">
        <v>96.3</v>
      </c>
    </row>
    <row r="62" spans="2:5" ht="25.5" x14ac:dyDescent="0.2">
      <c r="B62" s="52" t="s">
        <v>121</v>
      </c>
      <c r="C62" s="59" t="s">
        <v>122</v>
      </c>
      <c r="D62" s="42">
        <v>330</v>
      </c>
      <c r="E62" s="46">
        <v>0</v>
      </c>
    </row>
    <row r="63" spans="2:5" ht="15.75" x14ac:dyDescent="0.2">
      <c r="B63" s="35" t="s">
        <v>21</v>
      </c>
      <c r="C63" s="41" t="s">
        <v>119</v>
      </c>
      <c r="D63" s="37">
        <f>SUM(D64:D66)</f>
        <v>119930.5</v>
      </c>
      <c r="E63" s="37">
        <f>SUM(E64:E66)</f>
        <v>33311.300000000003</v>
      </c>
    </row>
    <row r="64" spans="2:5" x14ac:dyDescent="0.2">
      <c r="B64" s="52" t="s">
        <v>22</v>
      </c>
      <c r="C64" s="53" t="s">
        <v>23</v>
      </c>
      <c r="D64" s="42">
        <v>30496.799999999999</v>
      </c>
      <c r="E64" s="46">
        <v>12237.7</v>
      </c>
    </row>
    <row r="65" spans="2:5" x14ac:dyDescent="0.2">
      <c r="B65" s="52" t="s">
        <v>78</v>
      </c>
      <c r="C65" s="53" t="s">
        <v>128</v>
      </c>
      <c r="D65" s="42">
        <v>77089.899999999994</v>
      </c>
      <c r="E65" s="46">
        <v>19974.900000000001</v>
      </c>
    </row>
    <row r="66" spans="2:5" x14ac:dyDescent="0.2">
      <c r="B66" s="52" t="s">
        <v>54</v>
      </c>
      <c r="C66" s="53" t="s">
        <v>129</v>
      </c>
      <c r="D66" s="42">
        <v>12343.8</v>
      </c>
      <c r="E66" s="46">
        <v>1098.7</v>
      </c>
    </row>
    <row r="67" spans="2:5" ht="15.75" x14ac:dyDescent="0.2">
      <c r="B67" s="35" t="s">
        <v>24</v>
      </c>
      <c r="C67" s="41" t="s">
        <v>25</v>
      </c>
      <c r="D67" s="43">
        <f>SUM(D68:D71)</f>
        <v>174253.19999999998</v>
      </c>
      <c r="E67" s="43">
        <f>SUM(E68:E71)</f>
        <v>80064.5</v>
      </c>
    </row>
    <row r="68" spans="2:5" x14ac:dyDescent="0.2">
      <c r="B68" s="52" t="s">
        <v>26</v>
      </c>
      <c r="C68" s="53" t="s">
        <v>27</v>
      </c>
      <c r="D68" s="42">
        <v>14100.9</v>
      </c>
      <c r="E68" s="46">
        <v>2228.5</v>
      </c>
    </row>
    <row r="69" spans="2:5" x14ac:dyDescent="0.2">
      <c r="B69" s="52" t="s">
        <v>28</v>
      </c>
      <c r="C69" s="53" t="s">
        <v>29</v>
      </c>
      <c r="D69" s="45">
        <v>89337.2</v>
      </c>
      <c r="E69" s="46">
        <v>49426.8</v>
      </c>
    </row>
    <row r="70" spans="2:5" x14ac:dyDescent="0.2">
      <c r="B70" s="52" t="s">
        <v>51</v>
      </c>
      <c r="C70" s="53" t="s">
        <v>52</v>
      </c>
      <c r="D70" s="45">
        <v>61829.3</v>
      </c>
      <c r="E70" s="46">
        <v>28409.200000000001</v>
      </c>
    </row>
    <row r="71" spans="2:5" x14ac:dyDescent="0.2">
      <c r="B71" s="52" t="s">
        <v>79</v>
      </c>
      <c r="C71" s="53" t="s">
        <v>130</v>
      </c>
      <c r="D71" s="45">
        <v>8985.7999999999993</v>
      </c>
      <c r="E71" s="46">
        <v>0</v>
      </c>
    </row>
    <row r="72" spans="2:5" ht="15.75" x14ac:dyDescent="0.2">
      <c r="B72" s="35" t="s">
        <v>137</v>
      </c>
      <c r="C72" s="41" t="s">
        <v>138</v>
      </c>
      <c r="D72" s="44">
        <f>SUM(D73+D74)</f>
        <v>531.5</v>
      </c>
      <c r="E72" s="44">
        <f>SUM(E73+E74)</f>
        <v>229.8</v>
      </c>
    </row>
    <row r="73" spans="2:5" x14ac:dyDescent="0.2">
      <c r="B73" s="52" t="s">
        <v>162</v>
      </c>
      <c r="C73" s="53" t="s">
        <v>163</v>
      </c>
      <c r="D73" s="45">
        <v>486.5</v>
      </c>
      <c r="E73" s="46">
        <v>229.8</v>
      </c>
    </row>
    <row r="74" spans="2:5" x14ac:dyDescent="0.2">
      <c r="B74" s="52" t="s">
        <v>167</v>
      </c>
      <c r="C74" s="53" t="s">
        <v>168</v>
      </c>
      <c r="D74" s="45">
        <v>45</v>
      </c>
      <c r="E74" s="46">
        <v>0</v>
      </c>
    </row>
    <row r="75" spans="2:5" ht="15.75" x14ac:dyDescent="0.2">
      <c r="B75" s="35" t="s">
        <v>30</v>
      </c>
      <c r="C75" s="41" t="s">
        <v>31</v>
      </c>
      <c r="D75" s="44">
        <f>SUM(D76:D80)</f>
        <v>558465.89999999991</v>
      </c>
      <c r="E75" s="44">
        <f>SUM(E76:E80)</f>
        <v>334537.8000000001</v>
      </c>
    </row>
    <row r="76" spans="2:5" x14ac:dyDescent="0.2">
      <c r="B76" s="52" t="s">
        <v>91</v>
      </c>
      <c r="C76" s="53" t="s">
        <v>92</v>
      </c>
      <c r="D76" s="45">
        <v>176694.2</v>
      </c>
      <c r="E76" s="46">
        <v>113495.6</v>
      </c>
    </row>
    <row r="77" spans="2:5" x14ac:dyDescent="0.2">
      <c r="B77" s="52" t="s">
        <v>93</v>
      </c>
      <c r="C77" s="53" t="s">
        <v>94</v>
      </c>
      <c r="D77" s="45">
        <v>261342.4</v>
      </c>
      <c r="E77" s="46">
        <v>149650.20000000001</v>
      </c>
    </row>
    <row r="78" spans="2:5" x14ac:dyDescent="0.2">
      <c r="B78" s="52" t="s">
        <v>123</v>
      </c>
      <c r="C78" s="53" t="s">
        <v>131</v>
      </c>
      <c r="D78" s="45">
        <v>82299.600000000006</v>
      </c>
      <c r="E78" s="46">
        <v>50670.400000000001</v>
      </c>
    </row>
    <row r="79" spans="2:5" x14ac:dyDescent="0.2">
      <c r="B79" s="52" t="s">
        <v>95</v>
      </c>
      <c r="C79" s="53" t="s">
        <v>96</v>
      </c>
      <c r="D79" s="45">
        <v>8423.6</v>
      </c>
      <c r="E79" s="46">
        <v>5214.8999999999996</v>
      </c>
    </row>
    <row r="80" spans="2:5" x14ac:dyDescent="0.2">
      <c r="B80" s="52" t="s">
        <v>97</v>
      </c>
      <c r="C80" s="53" t="s">
        <v>98</v>
      </c>
      <c r="D80" s="45">
        <v>29706.1</v>
      </c>
      <c r="E80" s="46">
        <v>15506.7</v>
      </c>
    </row>
    <row r="81" spans="2:5" ht="15.75" x14ac:dyDescent="0.2">
      <c r="B81" s="35" t="s">
        <v>32</v>
      </c>
      <c r="C81" s="41" t="s">
        <v>132</v>
      </c>
      <c r="D81" s="37">
        <f>SUM(D82:D83)</f>
        <v>78629.3</v>
      </c>
      <c r="E81" s="38">
        <f>SUM(E82:E83)</f>
        <v>44598.8</v>
      </c>
    </row>
    <row r="82" spans="2:5" x14ac:dyDescent="0.2">
      <c r="B82" s="52" t="s">
        <v>105</v>
      </c>
      <c r="C82" s="53" t="s">
        <v>133</v>
      </c>
      <c r="D82" s="42">
        <v>48531.9</v>
      </c>
      <c r="E82" s="46">
        <v>27809.599999999999</v>
      </c>
    </row>
    <row r="83" spans="2:5" x14ac:dyDescent="0.2">
      <c r="B83" s="52" t="s">
        <v>106</v>
      </c>
      <c r="C83" s="53" t="s">
        <v>134</v>
      </c>
      <c r="D83" s="42">
        <v>30097.4</v>
      </c>
      <c r="E83" s="46">
        <v>16789.2</v>
      </c>
    </row>
    <row r="84" spans="2:5" ht="15.75" x14ac:dyDescent="0.2">
      <c r="B84" s="35" t="s">
        <v>87</v>
      </c>
      <c r="C84" s="41" t="s">
        <v>88</v>
      </c>
      <c r="D84" s="44">
        <f>SUM(D85)</f>
        <v>36.4</v>
      </c>
      <c r="E84" s="44">
        <f>SUM(E85)</f>
        <v>36.4</v>
      </c>
    </row>
    <row r="85" spans="2:5" x14ac:dyDescent="0.2">
      <c r="B85" s="52" t="s">
        <v>89</v>
      </c>
      <c r="C85" s="53" t="s">
        <v>90</v>
      </c>
      <c r="D85" s="45">
        <v>36.4</v>
      </c>
      <c r="E85" s="46">
        <v>36.4</v>
      </c>
    </row>
    <row r="86" spans="2:5" ht="15.75" x14ac:dyDescent="0.2">
      <c r="B86" s="35">
        <v>1000</v>
      </c>
      <c r="C86" s="41" t="s">
        <v>33</v>
      </c>
      <c r="D86" s="37">
        <f>SUM(D87:D90)</f>
        <v>55027.100000000006</v>
      </c>
      <c r="E86" s="38">
        <f>SUM(E87:E90)</f>
        <v>20789.8</v>
      </c>
    </row>
    <row r="87" spans="2:5" x14ac:dyDescent="0.2">
      <c r="B87" s="52" t="s">
        <v>107</v>
      </c>
      <c r="C87" s="53" t="s">
        <v>108</v>
      </c>
      <c r="D87" s="42">
        <v>902.3</v>
      </c>
      <c r="E87" s="46">
        <v>488.8</v>
      </c>
    </row>
    <row r="88" spans="2:5" x14ac:dyDescent="0.2">
      <c r="B88" s="52" t="s">
        <v>109</v>
      </c>
      <c r="C88" s="53" t="s">
        <v>110</v>
      </c>
      <c r="D88" s="42">
        <v>43809.2</v>
      </c>
      <c r="E88" s="46">
        <v>18636.8</v>
      </c>
    </row>
    <row r="89" spans="2:5" x14ac:dyDescent="0.2">
      <c r="B89" s="52" t="s">
        <v>111</v>
      </c>
      <c r="C89" s="53" t="s">
        <v>112</v>
      </c>
      <c r="D89" s="42">
        <v>9216.2999999999993</v>
      </c>
      <c r="E89" s="46">
        <v>1154</v>
      </c>
    </row>
    <row r="90" spans="2:5" x14ac:dyDescent="0.2">
      <c r="B90" s="52" t="s">
        <v>113</v>
      </c>
      <c r="C90" s="53" t="s">
        <v>114</v>
      </c>
      <c r="D90" s="42">
        <v>1099.3</v>
      </c>
      <c r="E90" s="46">
        <v>510.2</v>
      </c>
    </row>
    <row r="91" spans="2:5" ht="15.75" x14ac:dyDescent="0.2">
      <c r="B91" s="35" t="s">
        <v>66</v>
      </c>
      <c r="C91" s="41" t="s">
        <v>67</v>
      </c>
      <c r="D91" s="38">
        <f>SUM(D92:D93)</f>
        <v>48212.2</v>
      </c>
      <c r="E91" s="38">
        <f>SUM(E92:E93)</f>
        <v>23346</v>
      </c>
    </row>
    <row r="92" spans="2:5" x14ac:dyDescent="0.2">
      <c r="B92" s="52" t="s">
        <v>115</v>
      </c>
      <c r="C92" s="53" t="s">
        <v>136</v>
      </c>
      <c r="D92" s="42">
        <v>41599</v>
      </c>
      <c r="E92" s="46">
        <v>22694.1</v>
      </c>
    </row>
    <row r="93" spans="2:5" x14ac:dyDescent="0.2">
      <c r="B93" s="52" t="s">
        <v>148</v>
      </c>
      <c r="C93" s="53" t="s">
        <v>149</v>
      </c>
      <c r="D93" s="42">
        <v>6613.2</v>
      </c>
      <c r="E93" s="46">
        <v>651.9</v>
      </c>
    </row>
    <row r="94" spans="2:5" ht="15.75" x14ac:dyDescent="0.2">
      <c r="B94" s="35" t="s">
        <v>68</v>
      </c>
      <c r="C94" s="41" t="s">
        <v>69</v>
      </c>
      <c r="D94" s="38">
        <f>SUM(D95)</f>
        <v>5596.6</v>
      </c>
      <c r="E94" s="38">
        <f>SUM(E95)</f>
        <v>3221.2</v>
      </c>
    </row>
    <row r="95" spans="2:5" x14ac:dyDescent="0.2">
      <c r="B95" s="54" t="s">
        <v>116</v>
      </c>
      <c r="C95" s="55" t="s">
        <v>117</v>
      </c>
      <c r="D95" s="56">
        <v>5596.6</v>
      </c>
      <c r="E95" s="57">
        <v>3221.2</v>
      </c>
    </row>
    <row r="96" spans="2:5" ht="15.75" x14ac:dyDescent="0.2">
      <c r="B96" s="47" t="s">
        <v>70</v>
      </c>
      <c r="C96" s="48" t="s">
        <v>71</v>
      </c>
      <c r="D96" s="49">
        <f>SUM(D97)</f>
        <v>2250.8000000000002</v>
      </c>
      <c r="E96" s="49">
        <f>SUM(E97)</f>
        <v>0</v>
      </c>
    </row>
    <row r="97" spans="1:5" ht="13.5" thickBot="1" x14ac:dyDescent="0.25">
      <c r="B97" s="54" t="s">
        <v>166</v>
      </c>
      <c r="C97" s="55" t="s">
        <v>135</v>
      </c>
      <c r="D97" s="56">
        <v>2250.8000000000002</v>
      </c>
      <c r="E97" s="57">
        <v>0</v>
      </c>
    </row>
    <row r="98" spans="1:5" ht="19.5" thickBot="1" x14ac:dyDescent="0.25">
      <c r="B98" s="61"/>
      <c r="C98" s="30" t="s">
        <v>120</v>
      </c>
      <c r="D98" s="58">
        <f>SUM(D51+D60+D63+D67+D75+D81+D86+D91+D94+D96+D72+D84)</f>
        <v>1198446</v>
      </c>
      <c r="E98" s="58">
        <f>SUM(E51+E60+E63+E67+E75+E81+E86+E91+E94+E96+E72+E84)</f>
        <v>623578.40000000026</v>
      </c>
    </row>
    <row r="99" spans="1:5" ht="16.5" customHeight="1" x14ac:dyDescent="0.2">
      <c r="B99" s="50"/>
      <c r="C99" s="31" t="s">
        <v>34</v>
      </c>
      <c r="D99" s="65">
        <f>SUM(D49-D98)</f>
        <v>-35128.699999999953</v>
      </c>
      <c r="E99" s="51">
        <f>SUM(E49-E98)</f>
        <v>17646.499999999767</v>
      </c>
    </row>
    <row r="100" spans="1:5" ht="23.25" customHeight="1" x14ac:dyDescent="0.2">
      <c r="B100" s="77" t="s">
        <v>181</v>
      </c>
      <c r="C100" s="78"/>
      <c r="D100" s="78"/>
      <c r="E100" s="78"/>
    </row>
    <row r="101" spans="1:5" ht="19.5" customHeight="1" x14ac:dyDescent="0.2">
      <c r="A101" s="66"/>
      <c r="B101" s="66"/>
      <c r="C101" s="66"/>
      <c r="D101" s="66"/>
      <c r="E101" s="66"/>
    </row>
    <row r="102" spans="1:5" ht="42.75" customHeight="1" x14ac:dyDescent="0.2">
      <c r="A102" s="3"/>
      <c r="B102" s="8"/>
      <c r="C102" s="9"/>
      <c r="D102" s="10"/>
      <c r="E102" s="14"/>
    </row>
    <row r="103" spans="1:5" x14ac:dyDescent="0.2">
      <c r="A103" s="3"/>
      <c r="B103" s="8"/>
      <c r="C103" s="9"/>
      <c r="D103" s="10"/>
      <c r="E103" s="14"/>
    </row>
    <row r="104" spans="1:5" x14ac:dyDescent="0.2">
      <c r="A104" s="3"/>
      <c r="B104" s="8"/>
      <c r="C104" s="9"/>
      <c r="D104" s="10"/>
      <c r="E104" s="14"/>
    </row>
    <row r="105" spans="1:5" ht="15" x14ac:dyDescent="0.2">
      <c r="A105" s="3"/>
      <c r="B105" s="16"/>
      <c r="C105" s="16"/>
      <c r="D105" s="16"/>
      <c r="E105" s="16"/>
    </row>
    <row r="106" spans="1:5" ht="15" x14ac:dyDescent="0.2">
      <c r="A106" s="3"/>
      <c r="B106" s="11"/>
      <c r="C106" s="12"/>
      <c r="D106" s="13"/>
      <c r="E106" s="15"/>
    </row>
    <row r="107" spans="1:5" x14ac:dyDescent="0.2">
      <c r="A107" s="3"/>
      <c r="B107" s="5"/>
      <c r="C107" s="5"/>
    </row>
    <row r="108" spans="1:5" x14ac:dyDescent="0.2">
      <c r="A108" s="3"/>
      <c r="C108" s="7"/>
    </row>
    <row r="109" spans="1:5" x14ac:dyDescent="0.2">
      <c r="A109" s="3"/>
    </row>
    <row r="110" spans="1:5" x14ac:dyDescent="0.2">
      <c r="A110" s="3"/>
    </row>
    <row r="112" spans="1:5" ht="18.75" customHeight="1" x14ac:dyDescent="0.2"/>
    <row r="113" spans="1:3" ht="25.5" customHeight="1" x14ac:dyDescent="0.2">
      <c r="A113" s="6"/>
    </row>
    <row r="115" spans="1:3" x14ac:dyDescent="0.2">
      <c r="C115" s="4"/>
    </row>
    <row r="116" spans="1:3" x14ac:dyDescent="0.2">
      <c r="C116" s="4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</sheetData>
  <mergeCells count="6">
    <mergeCell ref="A101:E101"/>
    <mergeCell ref="B2:E3"/>
    <mergeCell ref="B4:C5"/>
    <mergeCell ref="D4:D5"/>
    <mergeCell ref="E4:E5"/>
    <mergeCell ref="B100:E10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CB68-C119-4C08-ABD6-4ABC118F5758}">
  <dimension ref="B1:O3"/>
  <sheetViews>
    <sheetView tabSelected="1" workbookViewId="0">
      <selection activeCell="I40" sqref="I40"/>
    </sheetView>
  </sheetViews>
  <sheetFormatPr defaultRowHeight="12.75" x14ac:dyDescent="0.2"/>
  <sheetData>
    <row r="1" spans="2:15" x14ac:dyDescent="0.2">
      <c r="B1" s="79" t="s">
        <v>184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2:15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5" ht="34.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</sheetData>
  <mergeCells count="1">
    <mergeCell ref="B1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2023-08-03T09:57:38Z</cp:lastPrinted>
  <dcterms:created xsi:type="dcterms:W3CDTF">2005-02-24T04:25:28Z</dcterms:created>
  <dcterms:modified xsi:type="dcterms:W3CDTF">2023-08-15T05:02:16Z</dcterms:modified>
</cp:coreProperties>
</file>